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0" yWindow="0" windowWidth="25600" windowHeight="15060" tabRatio="500" activeTab="3"/>
  </bookViews>
  <sheets>
    <sheet name="Bank account" sheetId="6" r:id="rId1"/>
    <sheet name="Income" sheetId="5" r:id="rId2"/>
    <sheet name="Expenditure" sheetId="4" r:id="rId3"/>
    <sheet name="Accounts" sheetId="7" r:id="rId4"/>
  </sheets>
  <externalReferences>
    <externalReference r:id="rId5"/>
  </externalReference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16" i="5" l="1"/>
  <c r="B31" i="7"/>
  <c r="E16" i="5"/>
  <c r="B7" i="7"/>
  <c r="F16" i="5"/>
  <c r="B8" i="7"/>
  <c r="G16" i="5"/>
  <c r="B9" i="7"/>
  <c r="B10" i="7"/>
  <c r="I16" i="5"/>
  <c r="B11" i="7"/>
  <c r="J16" i="5"/>
  <c r="B12" i="7"/>
  <c r="B14" i="7"/>
  <c r="B18" i="7"/>
  <c r="B19" i="7"/>
  <c r="B20" i="7"/>
  <c r="B21" i="7"/>
  <c r="B22" i="7"/>
  <c r="B23" i="7"/>
  <c r="B24" i="7"/>
  <c r="B25" i="7"/>
  <c r="B26" i="7"/>
  <c r="B28" i="7"/>
  <c r="B30" i="7"/>
  <c r="B32" i="7"/>
  <c r="D7" i="7"/>
  <c r="D8" i="7"/>
  <c r="D9" i="7"/>
  <c r="D10" i="7"/>
  <c r="D11" i="7"/>
  <c r="D12" i="7"/>
  <c r="D14" i="7"/>
  <c r="D18" i="7"/>
  <c r="D19" i="7"/>
  <c r="D20" i="7"/>
  <c r="D21" i="7"/>
  <c r="D22" i="7"/>
  <c r="D23" i="7"/>
  <c r="D24" i="7"/>
  <c r="D25" i="7"/>
  <c r="D26" i="7"/>
  <c r="D28" i="7"/>
  <c r="D30" i="7"/>
  <c r="D32" i="7"/>
  <c r="D26" i="4"/>
  <c r="E26" i="4"/>
  <c r="F26" i="4"/>
  <c r="G26" i="4"/>
  <c r="H26" i="4"/>
  <c r="I26" i="4"/>
  <c r="J26" i="4"/>
  <c r="K26" i="4"/>
  <c r="L26" i="4"/>
  <c r="C26" i="4"/>
  <c r="C16" i="5"/>
</calcChain>
</file>

<file path=xl/sharedStrings.xml><?xml version="1.0" encoding="utf-8"?>
<sst xmlns="http://schemas.openxmlformats.org/spreadsheetml/2006/main" count="91" uniqueCount="64">
  <si>
    <t>Item</t>
  </si>
  <si>
    <t>Amount</t>
  </si>
  <si>
    <t>Expenditure</t>
  </si>
  <si>
    <t>Welcome events</t>
  </si>
  <si>
    <t>Balance brought forward</t>
  </si>
  <si>
    <t>East Croydon Community Organisation Account</t>
  </si>
  <si>
    <t>Bank account</t>
  </si>
  <si>
    <t>Date</t>
  </si>
  <si>
    <t>Receipt</t>
  </si>
  <si>
    <t>Payment</t>
  </si>
  <si>
    <t>Balance</t>
  </si>
  <si>
    <t>Income</t>
  </si>
  <si>
    <t>Collections</t>
  </si>
  <si>
    <t>Welcome Grant</t>
  </si>
  <si>
    <t>Planting Grant</t>
  </si>
  <si>
    <t>Interest</t>
  </si>
  <si>
    <t>Domain</t>
  </si>
  <si>
    <t>AGM</t>
  </si>
  <si>
    <t>Pub Quiz</t>
  </si>
  <si>
    <t>Insurance</t>
  </si>
  <si>
    <t>Planting</t>
  </si>
  <si>
    <t>External events</t>
  </si>
  <si>
    <t>Fun day</t>
  </si>
  <si>
    <t>Total</t>
  </si>
  <si>
    <t>Pub quiz</t>
  </si>
  <si>
    <t>Balance carried forward</t>
  </si>
  <si>
    <t>TOTAL</t>
  </si>
  <si>
    <t>Fun day grant</t>
  </si>
  <si>
    <t xml:space="preserve">East Croydon Community Organisation </t>
  </si>
  <si>
    <t>Reviewed by:- Alan Irving, MCICM</t>
  </si>
  <si>
    <t>2017-18</t>
  </si>
  <si>
    <t>Date taken from account</t>
  </si>
  <si>
    <t>Date paid into account</t>
  </si>
  <si>
    <t>Welcome Events Grants</t>
  </si>
  <si>
    <t>Reciept</t>
  </si>
  <si>
    <t>Surplus/Deficit for year</t>
  </si>
  <si>
    <t>I confirm that these accounts represent a true</t>
  </si>
  <si>
    <t>and fair view of the dealings of the Organisation.</t>
  </si>
  <si>
    <t>Collection at  AGM &amp; Summer Fair</t>
  </si>
  <si>
    <t>Room hire AGM</t>
  </si>
  <si>
    <t>Stall Ark Oval summer fete</t>
  </si>
  <si>
    <t>2018-19</t>
  </si>
  <si>
    <t>Collection at Halloween</t>
  </si>
  <si>
    <t>Domain name</t>
  </si>
  <si>
    <t>Plants for Bisenden bed</t>
  </si>
  <si>
    <t>Community Ward Budget</t>
  </si>
  <si>
    <t>Hire of Ark Oval - Half Term Event</t>
  </si>
  <si>
    <t>Public liability insurance</t>
  </si>
  <si>
    <t xml:space="preserve">Hire of Tunstall Nursery - Craft Event </t>
  </si>
  <si>
    <t>Flyers for Half Term Event</t>
  </si>
  <si>
    <t xml:space="preserve">Plates, cups etc - Half Term event </t>
  </si>
  <si>
    <t>Clare Winston -  Half Term event</t>
  </si>
  <si>
    <t>Food - Half Term event</t>
  </si>
  <si>
    <t>CroySutt Warriors -  Half Term event</t>
  </si>
  <si>
    <t>Solid Rock Academy-  Half Term event</t>
  </si>
  <si>
    <t>Gavin Kinch - children's activity</t>
  </si>
  <si>
    <t>AGM leaflets</t>
  </si>
  <si>
    <t>Cups, plates for AGM and Craft event</t>
  </si>
  <si>
    <t>Community Ward Budget Top-up</t>
  </si>
  <si>
    <t>Collection at Half-Term Event</t>
  </si>
  <si>
    <t>Collection at Big Lunches</t>
  </si>
  <si>
    <t>Date:- 3 July 2019</t>
  </si>
  <si>
    <t>Accounts for the year ended 30 June 2019</t>
  </si>
  <si>
    <t>Children's Activities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</si>
</sst>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£&quot;#,##0.00;[Red]\-&quot;£&quot;#,##0.00"/>
    <numFmt numFmtId="165" formatCode="&quot;£&quot;#,##0.00"/>
    <numFmt numFmtId="166" formatCode="[$-F800]dddd\,\ mmmm\ dd\,\ yyyy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5" fillId="0" borderId="0" xfId="0" applyFont="1"/>
    <xf numFmtId="165" fontId="5" fillId="0" borderId="0" xfId="0" applyNumberFormat="1" applyFont="1"/>
    <xf numFmtId="165" fontId="0" fillId="0" borderId="0" xfId="0" applyNumberFormat="1"/>
    <xf numFmtId="166" fontId="0" fillId="0" borderId="0" xfId="0" applyNumberFormat="1"/>
    <xf numFmtId="165" fontId="1" fillId="0" borderId="0" xfId="0" applyNumberFormat="1" applyFont="1"/>
    <xf numFmtId="165" fontId="4" fillId="0" borderId="0" xfId="0" applyNumberFormat="1" applyFont="1"/>
    <xf numFmtId="165" fontId="6" fillId="0" borderId="0" xfId="0" applyNumberFormat="1" applyFont="1"/>
    <xf numFmtId="0" fontId="7" fillId="0" borderId="0" xfId="0" applyFont="1"/>
    <xf numFmtId="165" fontId="7" fillId="0" borderId="0" xfId="0" applyNumberFormat="1" applyFont="1"/>
    <xf numFmtId="165" fontId="5" fillId="0" borderId="0" xfId="0" applyNumberFormat="1" applyFont="1" applyAlignment="1">
      <alignment horizontal="center"/>
    </xf>
    <xf numFmtId="165" fontId="8" fillId="0" borderId="0" xfId="0" applyNumberFormat="1" applyFont="1"/>
    <xf numFmtId="0" fontId="9" fillId="0" borderId="0" xfId="0" applyFont="1"/>
    <xf numFmtId="0" fontId="9" fillId="2" borderId="0" xfId="0" applyFont="1" applyFill="1"/>
    <xf numFmtId="165" fontId="9" fillId="0" borderId="0" xfId="0" applyNumberFormat="1" applyFont="1"/>
    <xf numFmtId="166" fontId="0" fillId="0" borderId="0" xfId="0" applyNumberFormat="1" applyAlignment="1">
      <alignment horizontal="right"/>
    </xf>
    <xf numFmtId="164" fontId="1" fillId="0" borderId="0" xfId="0" applyNumberFormat="1" applyFont="1"/>
    <xf numFmtId="165" fontId="0" fillId="0" borderId="0" xfId="0" applyNumberFormat="1" applyFill="1"/>
    <xf numFmtId="0" fontId="5" fillId="0" borderId="0" xfId="0" applyFont="1" applyAlignment="1">
      <alignment horizontal="center"/>
    </xf>
    <xf numFmtId="165" fontId="1" fillId="0" borderId="0" xfId="0" applyNumberFormat="1" applyFont="1" applyAlignment="1">
      <alignment wrapText="1"/>
    </xf>
    <xf numFmtId="165" fontId="5" fillId="0" borderId="0" xfId="0" applyNumberFormat="1" applyFont="1" applyAlignment="1">
      <alignment wrapText="1"/>
    </xf>
  </cellXfs>
  <cellStyles count="1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Packages/Microsoft.MicrosoftEdge_8wekyb3d8bbwe/TempState/Downloads/2017-18/ECCO%20Accounts%202017-18%20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nk account"/>
      <sheetName val="Income"/>
      <sheetName val="Expenditure"/>
      <sheetName val="Accounts"/>
    </sheetNames>
    <sheetDataSet>
      <sheetData sheetId="0"/>
      <sheetData sheetId="1">
        <row r="16">
          <cell r="E16">
            <v>203.1</v>
          </cell>
          <cell r="F16">
            <v>0</v>
          </cell>
          <cell r="G16">
            <v>250</v>
          </cell>
          <cell r="H16">
            <v>0</v>
          </cell>
          <cell r="I16">
            <v>5.31</v>
          </cell>
          <cell r="J16">
            <v>0</v>
          </cell>
        </row>
      </sheetData>
      <sheetData sheetId="2">
        <row r="33">
          <cell r="D33">
            <v>13.8</v>
          </cell>
          <cell r="E33">
            <v>40.86</v>
          </cell>
          <cell r="F33">
            <v>38</v>
          </cell>
          <cell r="G33">
            <v>164.52</v>
          </cell>
          <cell r="H33">
            <v>1333.91</v>
          </cell>
          <cell r="I33">
            <v>0</v>
          </cell>
          <cell r="J33">
            <v>0</v>
          </cell>
          <cell r="K33">
            <v>91.82</v>
          </cell>
          <cell r="L33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E14" sqref="E14"/>
    </sheetView>
  </sheetViews>
  <sheetFormatPr baseColWidth="10" defaultColWidth="8.83203125" defaultRowHeight="15" x14ac:dyDescent="0"/>
  <cols>
    <col min="1" max="1" width="40.6640625" bestFit="1" customWidth="1"/>
    <col min="2" max="2" width="35.83203125" customWidth="1"/>
    <col min="3" max="4" width="8.83203125" style="4"/>
    <col min="5" max="5" width="9.33203125" style="4" bestFit="1" customWidth="1"/>
  </cols>
  <sheetData>
    <row r="1" spans="1:5" s="2" customFormat="1">
      <c r="A1" s="2" t="s">
        <v>5</v>
      </c>
      <c r="C1" s="3"/>
      <c r="D1" s="3"/>
      <c r="E1" s="3"/>
    </row>
    <row r="3" spans="1:5" s="2" customFormat="1">
      <c r="A3" s="2" t="s">
        <v>6</v>
      </c>
      <c r="C3" s="3"/>
      <c r="D3" s="3"/>
      <c r="E3" s="3"/>
    </row>
    <row r="5" spans="1:5" s="2" customFormat="1">
      <c r="A5" s="2" t="s">
        <v>7</v>
      </c>
      <c r="B5" s="2" t="s">
        <v>0</v>
      </c>
      <c r="C5" s="3" t="s">
        <v>8</v>
      </c>
      <c r="D5" s="3" t="s">
        <v>9</v>
      </c>
      <c r="E5" s="3" t="s">
        <v>10</v>
      </c>
    </row>
    <row r="7" spans="1:5">
      <c r="A7" s="5">
        <v>43282</v>
      </c>
      <c r="B7" t="s">
        <v>4</v>
      </c>
      <c r="E7" s="4">
        <v>637.08000000000004</v>
      </c>
    </row>
    <row r="8" spans="1:5">
      <c r="A8" s="5"/>
    </row>
    <row r="9" spans="1:5">
      <c r="A9" s="5"/>
    </row>
    <row r="10" spans="1:5">
      <c r="A10" s="5"/>
    </row>
    <row r="11" spans="1:5">
      <c r="A11" s="5"/>
    </row>
    <row r="12" spans="1:5">
      <c r="A12" s="5"/>
    </row>
    <row r="13" spans="1:5">
      <c r="A13" s="5"/>
    </row>
    <row r="14" spans="1:5">
      <c r="A14" s="5"/>
    </row>
    <row r="15" spans="1:5">
      <c r="A15" s="5"/>
    </row>
    <row r="16" spans="1:5">
      <c r="A16" s="5"/>
    </row>
    <row r="17" spans="1:1">
      <c r="A17" s="5"/>
    </row>
    <row r="18" spans="1:1">
      <c r="A18" s="5"/>
    </row>
    <row r="19" spans="1:1">
      <c r="A19" s="5"/>
    </row>
    <row r="20" spans="1:1">
      <c r="A20" s="5"/>
    </row>
    <row r="21" spans="1:1">
      <c r="A21" s="5"/>
    </row>
    <row r="22" spans="1:1">
      <c r="A22" s="5"/>
    </row>
    <row r="23" spans="1:1">
      <c r="A23" s="5"/>
    </row>
    <row r="24" spans="1:1">
      <c r="A24" s="5"/>
    </row>
    <row r="25" spans="1:1">
      <c r="A25" s="5"/>
    </row>
    <row r="26" spans="1:1">
      <c r="A26" s="5"/>
    </row>
    <row r="27" spans="1:1">
      <c r="A27" s="5"/>
    </row>
    <row r="28" spans="1:1">
      <c r="A28" s="5"/>
    </row>
    <row r="29" spans="1:1">
      <c r="A29" s="5"/>
    </row>
    <row r="30" spans="1:1">
      <c r="A30" s="5"/>
    </row>
    <row r="31" spans="1:1">
      <c r="A31" s="5"/>
    </row>
    <row r="32" spans="1:1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J5" sqref="J5"/>
    </sheetView>
  </sheetViews>
  <sheetFormatPr baseColWidth="10" defaultColWidth="8.83203125" defaultRowHeight="15" x14ac:dyDescent="0"/>
  <cols>
    <col min="1" max="1" width="40.6640625" bestFit="1" customWidth="1"/>
    <col min="2" max="2" width="30.5" bestFit="1" customWidth="1"/>
    <col min="3" max="3" width="9.33203125" style="4" bestFit="1" customWidth="1"/>
    <col min="4" max="4" width="8.83203125" style="4"/>
    <col min="5" max="5" width="9.83203125" style="4" bestFit="1" customWidth="1"/>
    <col min="6" max="6" width="12.6640625" style="4" bestFit="1" customWidth="1"/>
    <col min="7" max="7" width="14.33203125" style="4" bestFit="1" customWidth="1"/>
    <col min="8" max="8" width="13.5" style="4" bestFit="1" customWidth="1"/>
    <col min="9" max="9" width="7.5" style="4" bestFit="1" customWidth="1"/>
    <col min="10" max="10" width="11.6640625" style="4" customWidth="1"/>
  </cols>
  <sheetData>
    <row r="1" spans="1:10" s="2" customFormat="1">
      <c r="A1" s="2" t="s">
        <v>5</v>
      </c>
      <c r="C1" s="3"/>
      <c r="D1" s="3"/>
      <c r="E1" s="3"/>
      <c r="F1" s="3"/>
      <c r="G1" s="3"/>
      <c r="H1" s="3"/>
      <c r="I1" s="3"/>
      <c r="J1" s="3"/>
    </row>
    <row r="3" spans="1:10" s="2" customFormat="1">
      <c r="A3" s="2" t="s">
        <v>11</v>
      </c>
      <c r="C3" s="3"/>
      <c r="D3" s="3"/>
      <c r="E3" s="3"/>
      <c r="F3" s="3"/>
      <c r="G3" s="3"/>
      <c r="H3" s="3"/>
      <c r="I3" s="3"/>
      <c r="J3" s="3"/>
    </row>
    <row r="5" spans="1:10" s="1" customFormat="1" ht="45">
      <c r="A5" s="1" t="s">
        <v>32</v>
      </c>
      <c r="B5" s="1" t="s">
        <v>0</v>
      </c>
      <c r="C5" s="6" t="s">
        <v>1</v>
      </c>
      <c r="D5" s="6"/>
      <c r="E5" s="6" t="s">
        <v>12</v>
      </c>
      <c r="F5" s="6" t="s">
        <v>27</v>
      </c>
      <c r="G5" s="6" t="s">
        <v>13</v>
      </c>
      <c r="H5" s="6" t="s">
        <v>14</v>
      </c>
      <c r="I5" s="6" t="s">
        <v>15</v>
      </c>
      <c r="J5" s="20" t="s">
        <v>63</v>
      </c>
    </row>
    <row r="7" spans="1:10">
      <c r="A7" s="5">
        <v>43285</v>
      </c>
      <c r="B7" t="s">
        <v>38</v>
      </c>
      <c r="C7" s="4">
        <v>62.5</v>
      </c>
      <c r="E7" s="4">
        <v>62.5</v>
      </c>
    </row>
    <row r="8" spans="1:10">
      <c r="A8" s="5">
        <v>43411</v>
      </c>
      <c r="B8" t="s">
        <v>42</v>
      </c>
      <c r="C8" s="4">
        <v>65.5</v>
      </c>
      <c r="E8" s="4">
        <v>65.5</v>
      </c>
    </row>
    <row r="9" spans="1:10">
      <c r="A9" s="5">
        <v>43503</v>
      </c>
      <c r="B9" t="s">
        <v>45</v>
      </c>
      <c r="C9" s="4">
        <v>1480</v>
      </c>
      <c r="J9" s="4">
        <v>1480</v>
      </c>
    </row>
    <row r="10" spans="1:10">
      <c r="A10" s="5">
        <v>43555</v>
      </c>
      <c r="B10" t="s">
        <v>15</v>
      </c>
      <c r="C10" s="4">
        <v>3.54</v>
      </c>
      <c r="I10" s="4">
        <v>3.54</v>
      </c>
    </row>
    <row r="11" spans="1:10">
      <c r="A11" s="5">
        <v>43529</v>
      </c>
      <c r="B11" s="13" t="s">
        <v>58</v>
      </c>
      <c r="C11" s="4">
        <v>100</v>
      </c>
      <c r="J11" s="4">
        <v>100</v>
      </c>
    </row>
    <row r="12" spans="1:10">
      <c r="A12" s="5">
        <v>43614</v>
      </c>
      <c r="B12" t="s">
        <v>59</v>
      </c>
      <c r="C12" s="4">
        <v>34</v>
      </c>
      <c r="E12" s="4">
        <v>34</v>
      </c>
    </row>
    <row r="13" spans="1:10">
      <c r="A13" s="5">
        <v>43620</v>
      </c>
      <c r="B13" t="s">
        <v>60</v>
      </c>
      <c r="C13" s="4">
        <v>30</v>
      </c>
      <c r="E13" s="4">
        <v>30</v>
      </c>
    </row>
    <row r="14" spans="1:10">
      <c r="A14" s="5"/>
      <c r="B14" s="13"/>
      <c r="C14" s="15"/>
      <c r="D14" s="15"/>
      <c r="E14" s="15"/>
      <c r="F14" s="15"/>
      <c r="G14" s="15"/>
    </row>
    <row r="15" spans="1:10">
      <c r="A15" s="5"/>
      <c r="B15" s="13"/>
      <c r="C15" s="15"/>
      <c r="D15" s="15"/>
      <c r="E15" s="15"/>
      <c r="F15" s="7"/>
      <c r="G15" s="7"/>
    </row>
    <row r="16" spans="1:10" s="1" customFormat="1">
      <c r="A16" s="1" t="s">
        <v>26</v>
      </c>
      <c r="C16" s="6">
        <f>SUM(C7:C15)</f>
        <v>1775.54</v>
      </c>
      <c r="D16" s="6"/>
      <c r="E16" s="6">
        <f t="shared" ref="E16:J16" si="0">SUM(E7:E15)</f>
        <v>192</v>
      </c>
      <c r="F16" s="6">
        <f t="shared" si="0"/>
        <v>0</v>
      </c>
      <c r="G16" s="6">
        <f t="shared" si="0"/>
        <v>0</v>
      </c>
      <c r="H16" s="6">
        <f t="shared" si="0"/>
        <v>0</v>
      </c>
      <c r="I16" s="6">
        <f t="shared" si="0"/>
        <v>3.54</v>
      </c>
      <c r="J16" s="6">
        <f t="shared" si="0"/>
        <v>1580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L6" sqref="L6"/>
    </sheetView>
  </sheetViews>
  <sheetFormatPr baseColWidth="10" defaultColWidth="8.83203125" defaultRowHeight="15" x14ac:dyDescent="0"/>
  <cols>
    <col min="1" max="1" width="40.6640625" bestFit="1" customWidth="1"/>
    <col min="2" max="2" width="36.1640625" bestFit="1" customWidth="1"/>
    <col min="3" max="3" width="11.33203125" style="4" customWidth="1"/>
    <col min="4" max="7" width="8.83203125" style="4"/>
    <col min="8" max="8" width="14.5" style="4" bestFit="1" customWidth="1"/>
    <col min="9" max="9" width="8.83203125" style="4"/>
    <col min="10" max="10" width="14.1640625" style="4" bestFit="1" customWidth="1"/>
    <col min="11" max="11" width="8.83203125" style="4"/>
    <col min="12" max="12" width="10.5" style="4" customWidth="1"/>
  </cols>
  <sheetData>
    <row r="1" spans="1:13" s="2" customFormat="1">
      <c r="A1" s="2" t="s">
        <v>5</v>
      </c>
      <c r="C1" s="3"/>
      <c r="D1" s="3"/>
      <c r="E1" s="3"/>
      <c r="F1" s="3"/>
      <c r="G1" s="3"/>
      <c r="H1" s="3"/>
      <c r="I1" s="3"/>
      <c r="J1" s="3"/>
      <c r="K1" s="3"/>
      <c r="L1" s="3"/>
    </row>
    <row r="3" spans="1:13" s="2" customFormat="1">
      <c r="A3" s="2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</row>
    <row r="6" spans="1:13" s="2" customFormat="1" ht="45">
      <c r="A6" s="2" t="s">
        <v>31</v>
      </c>
      <c r="B6" s="2" t="s">
        <v>0</v>
      </c>
      <c r="C6" s="3" t="s">
        <v>1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3</v>
      </c>
      <c r="I6" s="3" t="s">
        <v>20</v>
      </c>
      <c r="J6" s="3" t="s">
        <v>21</v>
      </c>
      <c r="K6" s="3" t="s">
        <v>22</v>
      </c>
      <c r="L6" s="21" t="s">
        <v>63</v>
      </c>
      <c r="M6" s="2" t="s">
        <v>34</v>
      </c>
    </row>
    <row r="8" spans="1:13">
      <c r="A8" s="5">
        <v>43347</v>
      </c>
      <c r="B8" t="s">
        <v>39</v>
      </c>
      <c r="C8" s="4">
        <v>60</v>
      </c>
      <c r="E8" s="4">
        <v>60</v>
      </c>
      <c r="M8">
        <v>1</v>
      </c>
    </row>
    <row r="9" spans="1:13">
      <c r="A9" s="5">
        <v>43347</v>
      </c>
      <c r="B9" t="s">
        <v>40</v>
      </c>
      <c r="C9" s="4">
        <v>10</v>
      </c>
      <c r="J9" s="4">
        <v>10</v>
      </c>
      <c r="M9">
        <v>1</v>
      </c>
    </row>
    <row r="10" spans="1:13">
      <c r="A10" s="5">
        <v>43411</v>
      </c>
      <c r="B10" t="s">
        <v>43</v>
      </c>
      <c r="C10" s="4">
        <v>32.25</v>
      </c>
      <c r="D10" s="4">
        <v>32.25</v>
      </c>
      <c r="M10">
        <v>3</v>
      </c>
    </row>
    <row r="11" spans="1:13">
      <c r="A11" s="5">
        <v>43411</v>
      </c>
      <c r="B11" t="s">
        <v>44</v>
      </c>
      <c r="C11" s="4">
        <v>354.4</v>
      </c>
      <c r="I11" s="4">
        <v>354.4</v>
      </c>
      <c r="M11">
        <v>4</v>
      </c>
    </row>
    <row r="12" spans="1:13">
      <c r="A12" s="5">
        <v>43455</v>
      </c>
      <c r="B12" t="s">
        <v>44</v>
      </c>
      <c r="C12" s="4">
        <v>76.92</v>
      </c>
      <c r="I12" s="4">
        <v>76.92</v>
      </c>
      <c r="M12">
        <v>5</v>
      </c>
    </row>
    <row r="13" spans="1:13">
      <c r="A13" s="5">
        <v>43530</v>
      </c>
      <c r="B13" t="s">
        <v>46</v>
      </c>
      <c r="C13" s="4">
        <v>250</v>
      </c>
      <c r="L13" s="4">
        <v>250</v>
      </c>
      <c r="M13">
        <v>6</v>
      </c>
    </row>
    <row r="14" spans="1:13">
      <c r="A14" s="16">
        <v>43530</v>
      </c>
      <c r="B14" t="s">
        <v>47</v>
      </c>
      <c r="C14" s="4">
        <v>164.4</v>
      </c>
      <c r="G14" s="4">
        <v>164.4</v>
      </c>
      <c r="M14" s="14">
        <v>7</v>
      </c>
    </row>
    <row r="15" spans="1:13">
      <c r="A15" s="5">
        <v>43614</v>
      </c>
      <c r="B15" t="s">
        <v>49</v>
      </c>
      <c r="C15" s="4">
        <v>30</v>
      </c>
      <c r="L15" s="4">
        <v>30</v>
      </c>
      <c r="M15">
        <v>8</v>
      </c>
    </row>
    <row r="16" spans="1:13">
      <c r="A16" s="5">
        <v>43614</v>
      </c>
      <c r="B16" t="s">
        <v>48</v>
      </c>
      <c r="C16" s="4">
        <v>100</v>
      </c>
      <c r="L16" s="4">
        <v>100</v>
      </c>
      <c r="M16">
        <v>9</v>
      </c>
    </row>
    <row r="17" spans="1:13">
      <c r="A17" s="5">
        <v>43614</v>
      </c>
      <c r="B17" s="14" t="s">
        <v>50</v>
      </c>
      <c r="C17" s="4">
        <v>18</v>
      </c>
      <c r="L17" s="4">
        <v>18</v>
      </c>
      <c r="M17" s="14">
        <v>10</v>
      </c>
    </row>
    <row r="18" spans="1:13">
      <c r="A18" s="5">
        <v>43614</v>
      </c>
      <c r="B18" s="13" t="s">
        <v>51</v>
      </c>
      <c r="C18" s="4">
        <v>120</v>
      </c>
      <c r="L18" s="4">
        <v>120</v>
      </c>
      <c r="M18">
        <v>11</v>
      </c>
    </row>
    <row r="19" spans="1:13">
      <c r="A19" s="5">
        <v>43614</v>
      </c>
      <c r="B19" t="s">
        <v>53</v>
      </c>
      <c r="C19" s="4">
        <v>75</v>
      </c>
      <c r="L19" s="4">
        <v>75</v>
      </c>
      <c r="M19">
        <v>12</v>
      </c>
    </row>
    <row r="20" spans="1:13">
      <c r="A20" s="5">
        <v>43614</v>
      </c>
      <c r="B20" s="13" t="s">
        <v>54</v>
      </c>
      <c r="C20" s="4">
        <v>150</v>
      </c>
      <c r="L20" s="4">
        <v>150</v>
      </c>
      <c r="M20">
        <v>13</v>
      </c>
    </row>
    <row r="21" spans="1:13">
      <c r="A21" s="5">
        <v>43614</v>
      </c>
      <c r="B21" t="s">
        <v>52</v>
      </c>
      <c r="C21" s="4">
        <v>16.670000000000002</v>
      </c>
      <c r="L21" s="4">
        <v>16.670000000000002</v>
      </c>
      <c r="M21">
        <v>14</v>
      </c>
    </row>
    <row r="22" spans="1:13">
      <c r="A22" s="5">
        <v>43614</v>
      </c>
      <c r="B22" t="s">
        <v>52</v>
      </c>
      <c r="C22" s="4">
        <v>3.88</v>
      </c>
      <c r="L22" s="4">
        <v>3.88</v>
      </c>
      <c r="M22">
        <v>15</v>
      </c>
    </row>
    <row r="23" spans="1:13">
      <c r="A23" s="5">
        <v>43644</v>
      </c>
      <c r="B23" s="13" t="s">
        <v>55</v>
      </c>
      <c r="C23" s="4">
        <v>350</v>
      </c>
      <c r="L23" s="4">
        <v>350</v>
      </c>
      <c r="M23">
        <v>16</v>
      </c>
    </row>
    <row r="24" spans="1:13">
      <c r="A24" s="5">
        <v>43644</v>
      </c>
      <c r="B24" s="13" t="s">
        <v>56</v>
      </c>
      <c r="C24" s="4">
        <v>30</v>
      </c>
      <c r="E24" s="4">
        <v>30</v>
      </c>
      <c r="M24">
        <v>17</v>
      </c>
    </row>
    <row r="25" spans="1:13">
      <c r="A25" s="5">
        <v>43644</v>
      </c>
      <c r="B25" s="13" t="s">
        <v>57</v>
      </c>
      <c r="C25" s="4">
        <v>24.88</v>
      </c>
      <c r="E25" s="18">
        <v>7.82</v>
      </c>
      <c r="L25" s="18">
        <v>17.059999999999999</v>
      </c>
      <c r="M25">
        <v>18</v>
      </c>
    </row>
    <row r="26" spans="1:13" s="1" customFormat="1">
      <c r="A26" s="1" t="s">
        <v>23</v>
      </c>
      <c r="C26" s="6">
        <f t="shared" ref="C26:L26" si="0">SUM(C8:C25)</f>
        <v>1866.4</v>
      </c>
      <c r="D26" s="6">
        <f t="shared" si="0"/>
        <v>32.25</v>
      </c>
      <c r="E26" s="6">
        <f t="shared" si="0"/>
        <v>97.82</v>
      </c>
      <c r="F26" s="6">
        <f t="shared" si="0"/>
        <v>0</v>
      </c>
      <c r="G26" s="6">
        <f t="shared" si="0"/>
        <v>164.4</v>
      </c>
      <c r="H26" s="6">
        <f t="shared" si="0"/>
        <v>0</v>
      </c>
      <c r="I26" s="6">
        <f t="shared" si="0"/>
        <v>431.32</v>
      </c>
      <c r="J26" s="6">
        <f t="shared" si="0"/>
        <v>10</v>
      </c>
      <c r="K26" s="6">
        <f t="shared" si="0"/>
        <v>0</v>
      </c>
      <c r="L26" s="6">
        <f t="shared" si="0"/>
        <v>1130.6099999999999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8"/>
  <sheetViews>
    <sheetView tabSelected="1" workbookViewId="0">
      <selection activeCell="A26" sqref="A26"/>
    </sheetView>
  </sheetViews>
  <sheetFormatPr baseColWidth="10" defaultColWidth="8.83203125" defaultRowHeight="15" x14ac:dyDescent="0"/>
  <cols>
    <col min="1" max="1" width="43.6640625" bestFit="1" customWidth="1"/>
    <col min="2" max="2" width="13" customWidth="1"/>
    <col min="3" max="3" width="6" style="4" customWidth="1"/>
    <col min="4" max="4" width="9.6640625" style="4" bestFit="1" customWidth="1"/>
    <col min="6" max="6" width="13" customWidth="1"/>
  </cols>
  <sheetData>
    <row r="1" spans="1:9" s="9" customFormat="1" ht="18">
      <c r="A1" s="9" t="s">
        <v>28</v>
      </c>
      <c r="B1" s="10"/>
      <c r="C1" s="10"/>
      <c r="D1" s="10"/>
      <c r="E1" s="10"/>
      <c r="F1" s="10"/>
      <c r="G1" s="10"/>
      <c r="H1" s="10"/>
      <c r="I1" s="10"/>
    </row>
    <row r="3" spans="1:9" s="2" customFormat="1">
      <c r="A3" s="2" t="s">
        <v>62</v>
      </c>
      <c r="C3" s="3"/>
      <c r="D3" s="3"/>
    </row>
    <row r="4" spans="1:9" s="19" customFormat="1">
      <c r="B4" s="19" t="s">
        <v>41</v>
      </c>
      <c r="C4" s="11"/>
      <c r="D4" s="11" t="s">
        <v>30</v>
      </c>
    </row>
    <row r="5" spans="1:9" s="2" customFormat="1">
      <c r="A5" s="2" t="s">
        <v>11</v>
      </c>
      <c r="C5" s="3"/>
      <c r="D5" s="3"/>
    </row>
    <row r="7" spans="1:9">
      <c r="A7" t="s">
        <v>12</v>
      </c>
      <c r="B7" s="4">
        <f>Income!$E$16</f>
        <v>192</v>
      </c>
      <c r="D7" s="4">
        <f>[1]Income!$E$16</f>
        <v>203.1</v>
      </c>
      <c r="F7" s="4"/>
    </row>
    <row r="8" spans="1:9">
      <c r="A8" t="s">
        <v>27</v>
      </c>
      <c r="B8" s="4">
        <f>Income!$F$16</f>
        <v>0</v>
      </c>
      <c r="D8" s="4">
        <f>[1]Income!$F$16</f>
        <v>0</v>
      </c>
      <c r="F8" s="4"/>
    </row>
    <row r="9" spans="1:9">
      <c r="A9" t="s">
        <v>33</v>
      </c>
      <c r="B9" s="4">
        <f>Income!$G$16</f>
        <v>0</v>
      </c>
      <c r="D9" s="4">
        <f>[1]Income!$G$16</f>
        <v>250</v>
      </c>
      <c r="F9" s="4"/>
    </row>
    <row r="10" spans="1:9">
      <c r="A10" t="s">
        <v>14</v>
      </c>
      <c r="B10" s="4">
        <f>Income!$H$16</f>
        <v>0</v>
      </c>
      <c r="D10" s="4">
        <f>[1]Income!$H$16</f>
        <v>0</v>
      </c>
      <c r="F10" s="4"/>
    </row>
    <row r="11" spans="1:9">
      <c r="A11" t="s">
        <v>15</v>
      </c>
      <c r="B11" s="4">
        <f>Income!$I$16</f>
        <v>3.54</v>
      </c>
      <c r="D11" s="4">
        <f>[1]Income!$I$16</f>
        <v>5.31</v>
      </c>
      <c r="F11" s="4"/>
    </row>
    <row r="12" spans="1:9">
      <c r="A12" t="s">
        <v>63</v>
      </c>
      <c r="B12" s="4">
        <f>Income!$J$16</f>
        <v>1580</v>
      </c>
      <c r="D12" s="4">
        <f>[1]Income!$J$16</f>
        <v>0</v>
      </c>
      <c r="F12" s="4"/>
    </row>
    <row r="13" spans="1:9">
      <c r="B13" s="4"/>
      <c r="F13" s="4"/>
    </row>
    <row r="14" spans="1:9" s="1" customFormat="1">
      <c r="A14" s="1" t="s">
        <v>23</v>
      </c>
      <c r="B14" s="6">
        <f>SUM(B7:B12)</f>
        <v>1775.54</v>
      </c>
      <c r="C14" s="6"/>
      <c r="D14" s="6">
        <f>SUM(D7:D12)</f>
        <v>458.41</v>
      </c>
      <c r="F14" s="6"/>
    </row>
    <row r="15" spans="1:9">
      <c r="B15" s="4"/>
      <c r="F15" s="4"/>
    </row>
    <row r="16" spans="1:9" s="2" customFormat="1">
      <c r="A16" s="2" t="s">
        <v>2</v>
      </c>
      <c r="B16" s="3"/>
      <c r="C16" s="3"/>
      <c r="D16" s="3"/>
      <c r="F16" s="3"/>
    </row>
    <row r="17" spans="1:6">
      <c r="B17" s="4"/>
      <c r="F17" s="4"/>
    </row>
    <row r="18" spans="1:6">
      <c r="A18" t="s">
        <v>16</v>
      </c>
      <c r="B18" s="7">
        <f>Expenditure!$D$26</f>
        <v>32.25</v>
      </c>
      <c r="D18" s="7">
        <f>[1]Expenditure!$D$33</f>
        <v>13.8</v>
      </c>
      <c r="F18" s="7"/>
    </row>
    <row r="19" spans="1:6">
      <c r="A19" t="s">
        <v>17</v>
      </c>
      <c r="B19" s="7">
        <f>Expenditure!$E$26</f>
        <v>97.82</v>
      </c>
      <c r="D19" s="7">
        <f>[1]Expenditure!$E$33</f>
        <v>40.86</v>
      </c>
      <c r="F19" s="7"/>
    </row>
    <row r="20" spans="1:6">
      <c r="A20" t="s">
        <v>24</v>
      </c>
      <c r="B20" s="7">
        <f>Expenditure!$F$26</f>
        <v>0</v>
      </c>
      <c r="D20" s="7">
        <f>[1]Expenditure!$F$33</f>
        <v>38</v>
      </c>
      <c r="F20" s="7"/>
    </row>
    <row r="21" spans="1:6">
      <c r="A21" t="s">
        <v>19</v>
      </c>
      <c r="B21" s="7">
        <f>Expenditure!$G$26</f>
        <v>164.4</v>
      </c>
      <c r="D21" s="7">
        <f>[1]Expenditure!$G$33</f>
        <v>164.52</v>
      </c>
      <c r="F21" s="7"/>
    </row>
    <row r="22" spans="1:6">
      <c r="A22" t="s">
        <v>3</v>
      </c>
      <c r="B22" s="7">
        <f>Expenditure!$H$26</f>
        <v>0</v>
      </c>
      <c r="D22" s="7">
        <f>[1]Expenditure!$H$33</f>
        <v>1333.91</v>
      </c>
      <c r="F22" s="7"/>
    </row>
    <row r="23" spans="1:6">
      <c r="A23" t="s">
        <v>20</v>
      </c>
      <c r="B23" s="7">
        <f>Expenditure!$I$26</f>
        <v>431.32</v>
      </c>
      <c r="D23" s="7">
        <f>[1]Expenditure!$I$33</f>
        <v>0</v>
      </c>
      <c r="F23" s="7"/>
    </row>
    <row r="24" spans="1:6">
      <c r="A24" t="s">
        <v>21</v>
      </c>
      <c r="B24" s="7">
        <f>Expenditure!$J$26</f>
        <v>10</v>
      </c>
      <c r="D24" s="7">
        <f>[1]Expenditure!$J$33</f>
        <v>0</v>
      </c>
      <c r="F24" s="7"/>
    </row>
    <row r="25" spans="1:6">
      <c r="A25" t="s">
        <v>22</v>
      </c>
      <c r="B25" s="7">
        <f>Expenditure!$K$26</f>
        <v>0</v>
      </c>
      <c r="D25" s="7">
        <f>[1]Expenditure!$K$33</f>
        <v>91.82</v>
      </c>
      <c r="F25" s="7"/>
    </row>
    <row r="26" spans="1:6">
      <c r="A26" t="s">
        <v>63</v>
      </c>
      <c r="B26" s="7">
        <f>Expenditure!$L$26</f>
        <v>1130.6099999999999</v>
      </c>
      <c r="D26" s="7">
        <f>[1]Expenditure!$L$33</f>
        <v>0</v>
      </c>
      <c r="F26" s="7"/>
    </row>
    <row r="27" spans="1:6">
      <c r="B27" s="4"/>
      <c r="F27" s="4"/>
    </row>
    <row r="28" spans="1:6" s="1" customFormat="1">
      <c r="A28" s="1" t="s">
        <v>23</v>
      </c>
      <c r="B28" s="8">
        <f>SUM(B18:B26)</f>
        <v>1866.3999999999999</v>
      </c>
      <c r="C28" s="8"/>
      <c r="D28" s="8">
        <f>SUM(D18:D26)</f>
        <v>1682.91</v>
      </c>
      <c r="F28" s="8"/>
    </row>
    <row r="29" spans="1:6" s="1" customFormat="1">
      <c r="B29" s="8"/>
      <c r="C29" s="8"/>
      <c r="D29" s="8"/>
      <c r="F29" s="8"/>
    </row>
    <row r="30" spans="1:6" s="1" customFormat="1">
      <c r="A30" s="1" t="s">
        <v>35</v>
      </c>
      <c r="B30" s="17">
        <f>B14-B28</f>
        <v>-90.8599999999999</v>
      </c>
      <c r="C30" s="6"/>
      <c r="D30" s="17">
        <f>D14-D28</f>
        <v>-1224.5</v>
      </c>
      <c r="F30" s="17"/>
    </row>
    <row r="31" spans="1:6" s="1" customFormat="1">
      <c r="A31" s="1" t="s">
        <v>4</v>
      </c>
      <c r="B31" s="12">
        <f>$D$32</f>
        <v>637.07999999999993</v>
      </c>
      <c r="C31" s="6"/>
      <c r="D31" s="12">
        <v>1861.58</v>
      </c>
      <c r="F31" s="12"/>
    </row>
    <row r="32" spans="1:6">
      <c r="A32" s="1" t="s">
        <v>25</v>
      </c>
      <c r="B32" s="12">
        <f>B30+B31</f>
        <v>546.22</v>
      </c>
      <c r="D32" s="12">
        <f>D30+D31</f>
        <v>637.07999999999993</v>
      </c>
      <c r="F32" s="12"/>
    </row>
    <row r="34" spans="1:1">
      <c r="A34" s="1" t="s">
        <v>36</v>
      </c>
    </row>
    <row r="35" spans="1:1">
      <c r="A35" s="1" t="s">
        <v>37</v>
      </c>
    </row>
    <row r="36" spans="1:1">
      <c r="A36" s="1"/>
    </row>
    <row r="37" spans="1:1">
      <c r="A37" s="1" t="s">
        <v>29</v>
      </c>
    </row>
    <row r="38" spans="1:1">
      <c r="A38" s="1" t="s">
        <v>61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Bank account</vt:lpstr>
      <vt:lpstr>Income</vt:lpstr>
      <vt:lpstr>Expenditure</vt:lpstr>
      <vt:lpstr>Accounts</vt:lpstr>
    </vt:vector>
  </TitlesOfParts>
  <Company>Croydon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Angela Vanegas</dc:creator>
  <cp:lastModifiedBy>Elizabeth Angela Vanegas</cp:lastModifiedBy>
  <cp:lastPrinted>2019-07-02T11:33:03Z</cp:lastPrinted>
  <dcterms:created xsi:type="dcterms:W3CDTF">2016-07-05T13:02:02Z</dcterms:created>
  <dcterms:modified xsi:type="dcterms:W3CDTF">2019-07-07T09:49:31Z</dcterms:modified>
</cp:coreProperties>
</file>